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firstSheet="1" activeTab="1"/>
  </bookViews>
  <sheets>
    <sheet name="o problema" sheetId="1" r:id="rId1"/>
    <sheet name="os registros" sheetId="2" r:id="rId2"/>
    <sheet name="mutação" sheetId="3" r:id="rId3"/>
    <sheet name="composição" sheetId="4" r:id="rId4"/>
    <sheet name="consolidação" sheetId="5" r:id="rId5"/>
  </sheets>
  <definedNames>
    <definedName name="_ftn1" localSheetId="3">'composição'!$A$60</definedName>
    <definedName name="_ftn1" localSheetId="4">'consolidação'!$A$58</definedName>
    <definedName name="_ftn1" localSheetId="2">'mutação'!$A$56</definedName>
    <definedName name="_ftn1" localSheetId="0">'o problema'!$C$36</definedName>
    <definedName name="_ftn1" localSheetId="1">'os registros'!$A$60</definedName>
    <definedName name="_ftnref1" localSheetId="3">'composição'!$A$6</definedName>
    <definedName name="_ftnref1" localSheetId="4">'consolidação'!$A$6</definedName>
    <definedName name="_ftnref1" localSheetId="2">'mutação'!$A$7</definedName>
    <definedName name="_ftnref1" localSheetId="0">'o problema'!$A$5</definedName>
    <definedName name="_ftnref1" localSheetId="1">'os registros'!$A$6</definedName>
    <definedName name="_xlnm.Print_Area" localSheetId="3">'composição'!$A$1:$F$27</definedName>
    <definedName name="_xlnm.Print_Area" localSheetId="4">'consolidação'!$A$1:$G$23</definedName>
    <definedName name="_xlnm.Print_Area" localSheetId="2">'mutação'!$A$1:$F$22</definedName>
  </definedNames>
  <calcPr fullCalcOnLoad="1"/>
</workbook>
</file>

<file path=xl/comments3.xml><?xml version="1.0" encoding="utf-8"?>
<comments xmlns="http://schemas.openxmlformats.org/spreadsheetml/2006/main">
  <authors>
    <author>professor</author>
  </authors>
  <commentList>
    <comment ref="C9" authorId="0">
      <text>
        <r>
          <rPr>
            <sz val="8"/>
            <rFont val="Tahoma"/>
            <family val="2"/>
          </rPr>
          <t xml:space="preserve">Observar que o valor do PL foi alterado devido acordo controlador na subscrição do controle integral quitando prejuizo remanescente. 
</t>
        </r>
      </text>
    </comment>
  </commentList>
</comments>
</file>

<file path=xl/comments4.xml><?xml version="1.0" encoding="utf-8"?>
<comments xmlns="http://schemas.openxmlformats.org/spreadsheetml/2006/main">
  <authors>
    <author>professor</author>
  </authors>
  <commentList>
    <comment ref="C17" authorId="0">
      <text>
        <r>
          <rPr>
            <sz val="8"/>
            <rFont val="Tahoma"/>
            <family val="0"/>
          </rPr>
          <t xml:space="preserve">Observar que o valor do PL foi alterado devido acordo controlador na subscrição do controle integral quitando prejuizo remanescente. 
</t>
        </r>
      </text>
    </comment>
  </commentList>
</comments>
</file>

<file path=xl/sharedStrings.xml><?xml version="1.0" encoding="utf-8"?>
<sst xmlns="http://schemas.openxmlformats.org/spreadsheetml/2006/main" count="137" uniqueCount="94">
  <si>
    <t xml:space="preserve">      </t>
  </si>
  <si>
    <t xml:space="preserve">Compra do controle integral de Beta com ágio de 300,00[1].  </t>
  </si>
  <si>
    <t>Contas</t>
  </si>
  <si>
    <t>Resultados Acumulados</t>
  </si>
  <si>
    <t>Total</t>
  </si>
  <si>
    <t>PGS</t>
  </si>
  <si>
    <t>beta</t>
  </si>
  <si>
    <t>Ativo circulante</t>
  </si>
  <si>
    <t>Realizável a longo prazo</t>
  </si>
  <si>
    <t>Permanente</t>
  </si>
  <si>
    <t>Ativo total</t>
  </si>
  <si>
    <t>Passivo circulante</t>
  </si>
  <si>
    <t>Exigível a longo prazo</t>
  </si>
  <si>
    <t>Resultado futuro</t>
  </si>
  <si>
    <t>Capital social</t>
  </si>
  <si>
    <t>Reservas</t>
  </si>
  <si>
    <t>Resultados</t>
  </si>
  <si>
    <t>Passivo total</t>
  </si>
  <si>
    <t>Capital Social</t>
  </si>
  <si>
    <r>
      <t>Composição BP em X</t>
    </r>
    <r>
      <rPr>
        <sz val="8.5"/>
        <rFont val="Arial"/>
        <family val="2"/>
      </rPr>
      <t>0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</si>
  <si>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Compra do investimento inicial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</si>
  <si>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Desconto bancário na nota promissória com aviso de credito de 300,00.</t>
    </r>
  </si>
  <si>
    <t>Xo</t>
  </si>
  <si>
    <r>
      <t>X</t>
    </r>
    <r>
      <rPr>
        <sz val="8"/>
        <rFont val="Arial"/>
        <family val="2"/>
      </rPr>
      <t>1</t>
    </r>
  </si>
  <si>
    <t>Resultados do Exercício</t>
  </si>
  <si>
    <t>Investimentos</t>
  </si>
  <si>
    <t>agio</t>
  </si>
  <si>
    <t>a</t>
  </si>
  <si>
    <t>caixa geral</t>
  </si>
  <si>
    <t>valor compra de investimentos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</si>
  <si>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Recebida por Beta nota promissória para quitação do prejuízo.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</si>
  <si>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Baixa do ágio em virtude da modificação do patrimônio liquida da investida.</t>
    </r>
  </si>
  <si>
    <r>
      <t>6.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A investidora subscreve o aumento do capital da investida em 200,00.</t>
    </r>
  </si>
  <si>
    <t>INVESTIDORA</t>
  </si>
  <si>
    <t>valor recebido de Beta</t>
  </si>
  <si>
    <t>investimentos</t>
  </si>
  <si>
    <t>valor subscrição capital de beta</t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</si>
  <si>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A investidora integraliza o capital de Beta</t>
    </r>
  </si>
  <si>
    <t>Outras Obrigações</t>
  </si>
  <si>
    <t>Caixa Geral</t>
  </si>
  <si>
    <t>valor integralização capital de Beta</t>
  </si>
  <si>
    <t>INVESTIDA</t>
  </si>
  <si>
    <t>Nota Promissorias a Receber</t>
  </si>
  <si>
    <t>Prejuizos Acumulados</t>
  </si>
  <si>
    <t>Receitas Financeiras</t>
  </si>
  <si>
    <t>Valor recebidos dos sócios</t>
  </si>
  <si>
    <t>Despesas Financeiras</t>
  </si>
  <si>
    <t>Duplicatas Descontadas</t>
  </si>
  <si>
    <t>Valor desconto bancário</t>
  </si>
  <si>
    <r>
      <t>4.</t>
    </r>
    <r>
      <rPr>
        <sz val="7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>Banco avisa Beta da liquidação da nota promissória.</t>
    </r>
  </si>
  <si>
    <t>Nota Promissória a Receber</t>
  </si>
  <si>
    <t>Valor aviso de liquidação</t>
  </si>
  <si>
    <t>Resultados do Exercicio</t>
  </si>
  <si>
    <t>valor apropriação dos resultados</t>
  </si>
  <si>
    <t>Capital a Realizar</t>
  </si>
  <si>
    <t>Valor subscrição de capital</t>
  </si>
  <si>
    <t>Valor integralização do Capital Social</t>
  </si>
  <si>
    <t>grupos</t>
  </si>
  <si>
    <t>BETA</t>
  </si>
  <si>
    <t>ativo circulante</t>
  </si>
  <si>
    <t>realizável a longo prazo</t>
  </si>
  <si>
    <t>permanente</t>
  </si>
  <si>
    <t>ativo total</t>
  </si>
  <si>
    <t>passivo circulante</t>
  </si>
  <si>
    <t>exigivel a longo prazo</t>
  </si>
  <si>
    <t>resultado de exercicios futuros</t>
  </si>
  <si>
    <t>passivo total</t>
  </si>
  <si>
    <t>soma</t>
  </si>
  <si>
    <t>ajuste</t>
  </si>
  <si>
    <t>integração</t>
  </si>
  <si>
    <t>reservas</t>
  </si>
  <si>
    <t>resultados</t>
  </si>
  <si>
    <t xml:space="preserve">resultados </t>
  </si>
  <si>
    <t>capital social</t>
  </si>
  <si>
    <t>equivalencia patrimonial</t>
  </si>
  <si>
    <t>valor</t>
  </si>
  <si>
    <t>grupo / conta</t>
  </si>
  <si>
    <t>realizavel a longo prazo</t>
  </si>
  <si>
    <t>total do ativo</t>
  </si>
  <si>
    <t>resultados futuros</t>
  </si>
  <si>
    <t>aquisição do investimento</t>
  </si>
  <si>
    <t>total do passivo</t>
  </si>
  <si>
    <t>resultados do exercicio</t>
  </si>
  <si>
    <t>inicial</t>
  </si>
  <si>
    <t>final</t>
  </si>
  <si>
    <t>variação</t>
  </si>
  <si>
    <r>
      <t>q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Simulações nos livros legais das companhias antes dos demonstrativos</t>
    </r>
  </si>
  <si>
    <t>total</t>
  </si>
  <si>
    <t>Patrimonio Liquido PGS</t>
  </si>
  <si>
    <t>total consolidado</t>
  </si>
  <si>
    <t>Composição do PL Beta</t>
  </si>
  <si>
    <t>resultados equivalencia patrimonial</t>
  </si>
  <si>
    <t>Equivalencia Patrimonial</t>
  </si>
  <si>
    <t>Valor apropriação EP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</si>
</sst>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"/>
    <numFmt numFmtId="168" formatCode="#,##0.000"/>
    <numFmt numFmtId="169" formatCode="#,##0.0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sz val="8.5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Wingdings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44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19" fillId="0" borderId="0" xfId="44" applyFont="1" applyBorder="1" applyAlignment="1" applyProtection="1">
      <alignment horizontal="center"/>
      <protection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4" fontId="7" fillId="0" borderId="0" xfId="0" applyNumberFormat="1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right" vertical="top" wrapText="1"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2" fontId="1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left" vertical="top" wrapText="1"/>
    </xf>
    <xf numFmtId="4" fontId="16" fillId="0" borderId="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5" fillId="33" borderId="13" xfId="0" applyFont="1" applyFill="1" applyBorder="1" applyAlignment="1">
      <alignment horizontal="justify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4" fontId="0" fillId="33" borderId="11" xfId="0" applyNumberFormat="1" applyFill="1" applyBorder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 horizontal="left" indent="8"/>
    </xf>
    <xf numFmtId="0" fontId="0" fillId="33" borderId="11" xfId="0" applyFont="1" applyFill="1" applyBorder="1" applyAlignment="1">
      <alignment horizontal="center" vertical="top" wrapText="1"/>
    </xf>
    <xf numFmtId="4" fontId="0" fillId="33" borderId="14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vertical="top" wrapText="1"/>
    </xf>
    <xf numFmtId="4" fontId="7" fillId="33" borderId="16" xfId="0" applyNumberFormat="1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 vertical="top" wrapText="1"/>
    </xf>
    <xf numFmtId="4" fontId="1" fillId="33" borderId="16" xfId="0" applyNumberFormat="1" applyFont="1" applyFill="1" applyBorder="1" applyAlignment="1">
      <alignment horizontal="right" vertical="top" wrapText="1"/>
    </xf>
    <xf numFmtId="0" fontId="13" fillId="33" borderId="0" xfId="0" applyFont="1" applyFill="1" applyAlignment="1">
      <alignment horizontal="justify"/>
    </xf>
    <xf numFmtId="0" fontId="3" fillId="33" borderId="0" xfId="0" applyFont="1" applyFill="1" applyBorder="1" applyAlignment="1">
      <alignment horizontal="justify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11" xfId="0" applyFont="1" applyFill="1" applyBorder="1" applyAlignment="1">
      <alignment horizontal="justify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justify"/>
    </xf>
    <xf numFmtId="0" fontId="7" fillId="33" borderId="11" xfId="0" applyFont="1" applyFill="1" applyBorder="1" applyAlignment="1">
      <alignment horizontal="justify"/>
    </xf>
    <xf numFmtId="0" fontId="8" fillId="34" borderId="0" xfId="44" applyFill="1" applyAlignment="1" applyProtection="1">
      <alignment horizontal="justify"/>
      <protection/>
    </xf>
    <xf numFmtId="0" fontId="3" fillId="33" borderId="11" xfId="0" applyFont="1" applyFill="1" applyBorder="1" applyAlignment="1">
      <alignment horizontal="justify"/>
    </xf>
    <xf numFmtId="0" fontId="16" fillId="34" borderId="11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9" fillId="34" borderId="11" xfId="44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>
      <alignment horizontal="left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left" vertical="top" wrapText="1"/>
    </xf>
    <xf numFmtId="4" fontId="7" fillId="34" borderId="11" xfId="0" applyNumberFormat="1" applyFont="1" applyFill="1" applyBorder="1" applyAlignment="1">
      <alignment horizontal="left"/>
    </xf>
    <xf numFmtId="0" fontId="18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4" fontId="7" fillId="34" borderId="11" xfId="0" applyNumberFormat="1" applyFont="1" applyFill="1" applyBorder="1" applyAlignment="1">
      <alignment horizontal="left" vertical="top" wrapText="1"/>
    </xf>
    <xf numFmtId="4" fontId="7" fillId="34" borderId="11" xfId="0" applyNumberFormat="1" applyFont="1" applyFill="1" applyBorder="1" applyAlignment="1">
      <alignment horizontal="right" vertical="top" wrapText="1"/>
    </xf>
    <xf numFmtId="0" fontId="7" fillId="34" borderId="11" xfId="0" applyFont="1" applyFill="1" applyBorder="1" applyAlignment="1">
      <alignment horizontal="right" vertical="top" wrapText="1"/>
    </xf>
    <xf numFmtId="0" fontId="7" fillId="35" borderId="11" xfId="0" applyFont="1" applyFill="1" applyBorder="1" applyAlignment="1">
      <alignment vertical="top" wrapText="1"/>
    </xf>
    <xf numFmtId="0" fontId="17" fillId="35" borderId="11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right" vertical="top" wrapText="1"/>
    </xf>
    <xf numFmtId="0" fontId="7" fillId="35" borderId="11" xfId="0" applyFont="1" applyFill="1" applyBorder="1" applyAlignment="1">
      <alignment/>
    </xf>
    <xf numFmtId="4" fontId="7" fillId="35" borderId="11" xfId="0" applyNumberFormat="1" applyFont="1" applyFill="1" applyBorder="1" applyAlignment="1">
      <alignment horizontal="left" vertical="top" wrapText="1"/>
    </xf>
    <xf numFmtId="4" fontId="7" fillId="35" borderId="11" xfId="0" applyNumberFormat="1" applyFont="1" applyFill="1" applyBorder="1" applyAlignment="1">
      <alignment horizontal="right" vertical="top" wrapText="1"/>
    </xf>
    <xf numFmtId="4" fontId="7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justify"/>
    </xf>
    <xf numFmtId="0" fontId="5" fillId="35" borderId="11" xfId="0" applyFont="1" applyFill="1" applyBorder="1" applyAlignment="1">
      <alignment horizontal="left"/>
    </xf>
    <xf numFmtId="4" fontId="5" fillId="35" borderId="11" xfId="0" applyNumberFormat="1" applyFont="1" applyFill="1" applyBorder="1" applyAlignment="1">
      <alignment horizontal="justify"/>
    </xf>
    <xf numFmtId="0" fontId="7" fillId="35" borderId="11" xfId="0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justify"/>
    </xf>
    <xf numFmtId="0" fontId="2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0" fillId="35" borderId="0" xfId="0" applyFill="1" applyAlignment="1">
      <alignment/>
    </xf>
    <xf numFmtId="0" fontId="16" fillId="35" borderId="10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19" fillId="35" borderId="10" xfId="44" applyFont="1" applyFill="1" applyBorder="1" applyAlignment="1" applyProtection="1">
      <alignment horizontal="center"/>
      <protection/>
    </xf>
    <xf numFmtId="4" fontId="5" fillId="35" borderId="11" xfId="0" applyNumberFormat="1" applyFont="1" applyFill="1" applyBorder="1" applyAlignment="1">
      <alignment vertical="top" wrapText="1"/>
    </xf>
    <xf numFmtId="4" fontId="7" fillId="35" borderId="11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 vertical="top" wrapText="1"/>
    </xf>
    <xf numFmtId="4" fontId="0" fillId="35" borderId="11" xfId="0" applyNumberFormat="1" applyFill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4" fontId="20" fillId="36" borderId="0" xfId="0" applyNumberFormat="1" applyFont="1" applyFill="1" applyBorder="1" applyAlignment="1">
      <alignment horizontal="left" vertical="top" wrapText="1"/>
    </xf>
    <xf numFmtId="4" fontId="7" fillId="36" borderId="0" xfId="0" applyNumberFormat="1" applyFont="1" applyFill="1" applyBorder="1" applyAlignment="1">
      <alignment/>
    </xf>
    <xf numFmtId="2" fontId="7" fillId="36" borderId="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4" fontId="5" fillId="36" borderId="11" xfId="0" applyNumberFormat="1" applyFont="1" applyFill="1" applyBorder="1" applyAlignment="1">
      <alignment horizontal="left" vertical="top" wrapText="1"/>
    </xf>
    <xf numFmtId="4" fontId="7" fillId="36" borderId="11" xfId="0" applyNumberFormat="1" applyFont="1" applyFill="1" applyBorder="1" applyAlignment="1">
      <alignment horizontal="right" vertical="top" wrapText="1"/>
    </xf>
    <xf numFmtId="4" fontId="7" fillId="36" borderId="11" xfId="0" applyNumberFormat="1" applyFont="1" applyFill="1" applyBorder="1" applyAlignment="1">
      <alignment/>
    </xf>
    <xf numFmtId="4" fontId="7" fillId="36" borderId="11" xfId="0" applyNumberFormat="1" applyFont="1" applyFill="1" applyBorder="1" applyAlignment="1">
      <alignment horizontal="left"/>
    </xf>
    <xf numFmtId="0" fontId="18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left"/>
    </xf>
    <xf numFmtId="2" fontId="7" fillId="36" borderId="11" xfId="0" applyNumberFormat="1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19" fillId="36" borderId="11" xfId="44" applyFont="1" applyFill="1" applyBorder="1" applyAlignment="1" applyProtection="1">
      <alignment horizontal="center"/>
      <protection/>
    </xf>
    <xf numFmtId="0" fontId="7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left" vertical="top" wrapText="1"/>
    </xf>
    <xf numFmtId="4" fontId="18" fillId="36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/>
    </xf>
    <xf numFmtId="0" fontId="14" fillId="36" borderId="11" xfId="0" applyFont="1" applyFill="1" applyBorder="1" applyAlignment="1">
      <alignment horizontal="center" vertical="top" wrapText="1"/>
    </xf>
    <xf numFmtId="0" fontId="18" fillId="36" borderId="11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center" vertical="top" wrapText="1"/>
    </xf>
    <xf numFmtId="0" fontId="18" fillId="37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vertical="top" wrapText="1"/>
    </xf>
    <xf numFmtId="4" fontId="7" fillId="37" borderId="11" xfId="0" applyNumberFormat="1" applyFont="1" applyFill="1" applyBorder="1" applyAlignment="1">
      <alignment horizontal="left" vertical="top" wrapText="1"/>
    </xf>
    <xf numFmtId="4" fontId="7" fillId="37" borderId="11" xfId="0" applyNumberFormat="1" applyFont="1" applyFill="1" applyBorder="1" applyAlignment="1">
      <alignment horizontal="right" vertical="top" wrapText="1"/>
    </xf>
    <xf numFmtId="0" fontId="17" fillId="37" borderId="11" xfId="0" applyFont="1" applyFill="1" applyBorder="1" applyAlignment="1">
      <alignment horizontal="left" vertical="top" wrapText="1"/>
    </xf>
    <xf numFmtId="2" fontId="18" fillId="37" borderId="11" xfId="0" applyNumberFormat="1" applyFont="1" applyFill="1" applyBorder="1" applyAlignment="1">
      <alignment horizontal="right" vertical="top" wrapText="1"/>
    </xf>
    <xf numFmtId="0" fontId="0" fillId="34" borderId="11" xfId="0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left"/>
    </xf>
    <xf numFmtId="4" fontId="7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4" fontId="0" fillId="38" borderId="11" xfId="0" applyNumberFormat="1" applyFill="1" applyBorder="1" applyAlignment="1">
      <alignment/>
    </xf>
    <xf numFmtId="2" fontId="7" fillId="38" borderId="11" xfId="0" applyNumberFormat="1" applyFont="1" applyFill="1" applyBorder="1" applyAlignment="1">
      <alignment/>
    </xf>
    <xf numFmtId="0" fontId="18" fillId="38" borderId="11" xfId="0" applyFont="1" applyFill="1" applyBorder="1" applyAlignment="1">
      <alignment horizontal="left"/>
    </xf>
    <xf numFmtId="4" fontId="18" fillId="38" borderId="11" xfId="0" applyNumberFormat="1" applyFont="1" applyFill="1" applyBorder="1" applyAlignment="1">
      <alignment/>
    </xf>
    <xf numFmtId="4" fontId="15" fillId="38" borderId="11" xfId="0" applyNumberFormat="1" applyFont="1" applyFill="1" applyBorder="1" applyAlignment="1">
      <alignment/>
    </xf>
    <xf numFmtId="0" fontId="5" fillId="38" borderId="11" xfId="0" applyFont="1" applyFill="1" applyBorder="1" applyAlignment="1">
      <alignment horizontal="left" vertical="top" wrapText="1"/>
    </xf>
    <xf numFmtId="0" fontId="7" fillId="38" borderId="11" xfId="0" applyFont="1" applyFill="1" applyBorder="1" applyAlignment="1">
      <alignment horizontal="center"/>
    </xf>
    <xf numFmtId="0" fontId="7" fillId="38" borderId="11" xfId="0" applyFont="1" applyFill="1" applyBorder="1" applyAlignment="1">
      <alignment/>
    </xf>
    <xf numFmtId="4" fontId="5" fillId="38" borderId="11" xfId="0" applyNumberFormat="1" applyFont="1" applyFill="1" applyBorder="1" applyAlignment="1">
      <alignment horizontal="left" vertical="top" wrapText="1"/>
    </xf>
    <xf numFmtId="4" fontId="7" fillId="38" borderId="11" xfId="0" applyNumberFormat="1" applyFont="1" applyFill="1" applyBorder="1" applyAlignment="1">
      <alignment horizontal="left"/>
    </xf>
    <xf numFmtId="2" fontId="18" fillId="38" borderId="11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1504950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5295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876300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333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942975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514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942975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514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6</xdr:col>
      <xdr:colOff>828675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6896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8"/>
  <sheetViews>
    <sheetView zoomScalePageLayoutView="0" workbookViewId="0" topLeftCell="A10">
      <selection activeCell="A7" sqref="A7"/>
    </sheetView>
  </sheetViews>
  <sheetFormatPr defaultColWidth="9.140625" defaultRowHeight="12.75"/>
  <cols>
    <col min="1" max="1" width="33.8515625" style="0" customWidth="1"/>
    <col min="2" max="2" width="23.57421875" style="0" customWidth="1"/>
    <col min="3" max="3" width="22.8515625" style="0" customWidth="1"/>
  </cols>
  <sheetData>
    <row r="4" ht="12.75">
      <c r="A4" s="1" t="s">
        <v>0</v>
      </c>
    </row>
    <row r="5" spans="1:3" ht="25.5">
      <c r="A5" s="70" t="s">
        <v>1</v>
      </c>
      <c r="B5" s="45"/>
      <c r="C5" s="45"/>
    </row>
    <row r="6" spans="1:3" ht="12.75">
      <c r="A6" s="45"/>
      <c r="B6" s="45"/>
      <c r="C6" s="45"/>
    </row>
    <row r="7" spans="1:3" ht="16.5" customHeight="1">
      <c r="A7" s="71" t="s">
        <v>90</v>
      </c>
      <c r="B7" s="45"/>
      <c r="C7" s="45"/>
    </row>
    <row r="8" spans="1:3" ht="12.75">
      <c r="A8" s="45"/>
      <c r="B8" s="45"/>
      <c r="C8" s="45"/>
    </row>
    <row r="9" spans="1:3" ht="12.75">
      <c r="A9" s="46" t="s">
        <v>2</v>
      </c>
      <c r="B9" s="47" t="s">
        <v>22</v>
      </c>
      <c r="C9" s="48" t="s">
        <v>23</v>
      </c>
    </row>
    <row r="10" spans="1:3" ht="18" customHeight="1">
      <c r="A10" s="49" t="s">
        <v>18</v>
      </c>
      <c r="B10" s="50">
        <v>2300</v>
      </c>
      <c r="C10" s="51">
        <v>2500</v>
      </c>
    </row>
    <row r="11" spans="1:3" ht="14.25">
      <c r="A11" s="49" t="s">
        <v>3</v>
      </c>
      <c r="B11" s="50">
        <v>-300</v>
      </c>
      <c r="C11" s="51"/>
    </row>
    <row r="12" spans="1:3" ht="14.25">
      <c r="A12" s="45" t="s">
        <v>24</v>
      </c>
      <c r="B12" s="50"/>
      <c r="C12" s="51">
        <v>1500</v>
      </c>
    </row>
    <row r="13" spans="1:3" ht="14.25">
      <c r="A13" s="49" t="s">
        <v>4</v>
      </c>
      <c r="B13" s="51">
        <f>SUM(B10:B12)</f>
        <v>2000</v>
      </c>
      <c r="C13" s="51">
        <f>SUM(C10:C12)</f>
        <v>4000</v>
      </c>
    </row>
    <row r="14" spans="1:3" ht="12.75">
      <c r="A14" s="52"/>
      <c r="B14" s="53"/>
      <c r="C14" s="53"/>
    </row>
    <row r="15" spans="1:3" ht="12.75">
      <c r="A15" s="54" t="s">
        <v>19</v>
      </c>
      <c r="B15" s="53"/>
      <c r="C15" s="53"/>
    </row>
    <row r="16" spans="1:3" ht="12.75">
      <c r="A16" s="52"/>
      <c r="B16" s="53"/>
      <c r="C16" s="53"/>
    </row>
    <row r="17" spans="1:3" ht="12.75">
      <c r="A17" s="55" t="s">
        <v>2</v>
      </c>
      <c r="B17" s="56" t="s">
        <v>5</v>
      </c>
      <c r="C17" s="56" t="s">
        <v>6</v>
      </c>
    </row>
    <row r="18" spans="1:3" ht="14.25">
      <c r="A18" s="57" t="s">
        <v>7</v>
      </c>
      <c r="B18" s="58">
        <v>2800</v>
      </c>
      <c r="C18" s="58">
        <v>1700</v>
      </c>
    </row>
    <row r="19" spans="1:3" ht="14.25">
      <c r="A19" s="57" t="s">
        <v>8</v>
      </c>
      <c r="B19" s="58">
        <v>3300</v>
      </c>
      <c r="C19" s="58">
        <v>800</v>
      </c>
    </row>
    <row r="20" spans="1:3" ht="14.25">
      <c r="A20" s="57" t="s">
        <v>9</v>
      </c>
      <c r="B20" s="58">
        <v>6900</v>
      </c>
      <c r="C20" s="58">
        <v>3500</v>
      </c>
    </row>
    <row r="21" spans="1:3" ht="14.25">
      <c r="A21" s="57" t="s">
        <v>10</v>
      </c>
      <c r="B21" s="58">
        <v>13000</v>
      </c>
      <c r="C21" s="58">
        <v>6000</v>
      </c>
    </row>
    <row r="22" spans="1:3" ht="15.75">
      <c r="A22" s="59"/>
      <c r="B22" s="60"/>
      <c r="C22" s="60"/>
    </row>
    <row r="23" spans="1:3" ht="14.25">
      <c r="A23" s="57" t="s">
        <v>11</v>
      </c>
      <c r="B23" s="58">
        <v>2200</v>
      </c>
      <c r="C23" s="58">
        <v>3200</v>
      </c>
    </row>
    <row r="24" spans="1:3" ht="15.75">
      <c r="A24" s="57" t="s">
        <v>12</v>
      </c>
      <c r="B24" s="60"/>
      <c r="C24" s="58">
        <v>800</v>
      </c>
    </row>
    <row r="25" spans="1:3" ht="15.75">
      <c r="A25" s="57" t="s">
        <v>13</v>
      </c>
      <c r="B25" s="58">
        <v>500</v>
      </c>
      <c r="C25" s="60"/>
    </row>
    <row r="26" spans="1:3" ht="14.25">
      <c r="A26" s="57" t="s">
        <v>14</v>
      </c>
      <c r="B26" s="58">
        <v>8000</v>
      </c>
      <c r="C26" s="58">
        <v>2300</v>
      </c>
    </row>
    <row r="27" spans="1:3" ht="15.75">
      <c r="A27" s="57" t="s">
        <v>15</v>
      </c>
      <c r="B27" s="58">
        <v>1400</v>
      </c>
      <c r="C27" s="60"/>
    </row>
    <row r="28" spans="1:3" ht="14.25">
      <c r="A28" s="57" t="s">
        <v>16</v>
      </c>
      <c r="B28" s="58">
        <v>900</v>
      </c>
      <c r="C28" s="58">
        <v>-300</v>
      </c>
    </row>
    <row r="29" spans="1:3" ht="14.25">
      <c r="A29" s="57" t="s">
        <v>17</v>
      </c>
      <c r="B29" s="58">
        <v>13000</v>
      </c>
      <c r="C29" s="58">
        <v>6000</v>
      </c>
    </row>
    <row r="30" spans="1:3" ht="12.75">
      <c r="A30" s="52"/>
      <c r="B30" s="45"/>
      <c r="C30" s="45"/>
    </row>
    <row r="31" spans="1:3" ht="12.75">
      <c r="A31" s="45"/>
      <c r="B31" s="45"/>
      <c r="C31" s="45"/>
    </row>
    <row r="32" spans="1:3" ht="38.25">
      <c r="A32" s="61" t="s">
        <v>86</v>
      </c>
      <c r="B32" s="62"/>
      <c r="C32" s="62"/>
    </row>
    <row r="33" spans="1:3" ht="12.75">
      <c r="A33" s="63"/>
      <c r="B33" s="64"/>
      <c r="C33" s="64"/>
    </row>
    <row r="34" spans="1:3" ht="57">
      <c r="A34" s="65" t="s">
        <v>20</v>
      </c>
      <c r="B34" s="65" t="s">
        <v>30</v>
      </c>
      <c r="C34" s="65" t="s">
        <v>21</v>
      </c>
    </row>
    <row r="35" spans="1:3" ht="12.75">
      <c r="A35" s="66"/>
      <c r="B35" s="67"/>
      <c r="C35" s="67"/>
    </row>
    <row r="36" spans="1:3" ht="57">
      <c r="A36" s="68" t="s">
        <v>49</v>
      </c>
      <c r="B36" s="65" t="s">
        <v>31</v>
      </c>
      <c r="C36" s="69" t="s">
        <v>32</v>
      </c>
    </row>
    <row r="37" spans="1:3" ht="12.75">
      <c r="A37" s="45"/>
      <c r="B37" s="45"/>
      <c r="C37" s="45"/>
    </row>
    <row r="38" spans="1:3" ht="28.5">
      <c r="A38" s="69" t="s">
        <v>37</v>
      </c>
      <c r="B38" s="45"/>
      <c r="C38" s="45"/>
    </row>
  </sheetData>
  <sheetProtection/>
  <hyperlinks>
    <hyperlink ref="A5" location="_ftn1" display="_ftn1"/>
  </hyperlinks>
  <printOptions/>
  <pageMargins left="0.787401575" right="0.787401575" top="0.984251969" bottom="0.984251969" header="0.492125985" footer="0.492125985"/>
  <pageSetup horizontalDpi="300" verticalDpi="300" orientation="portrait" paperSize="9" scale="105" r:id="rId2"/>
  <headerFooter alignWithMargins="0">
    <oddHeader>&amp;LPETROLEUM GEO SYSTEMS
PAPEL MESTRE&amp;RO PROBLEMA</oddHeader>
    <oddFooter>&amp;LDOCENTE - ARIEVALDO ALVES DE LIMA
http://www.grupoempresarial.adm.br&amp;C&amp;P&amp;R&amp;D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0"/>
  <sheetViews>
    <sheetView tabSelected="1" zoomScalePageLayoutView="0" workbookViewId="0" topLeftCell="A31">
      <selection activeCell="A51" sqref="A51"/>
    </sheetView>
  </sheetViews>
  <sheetFormatPr defaultColWidth="9.140625" defaultRowHeight="12.75"/>
  <cols>
    <col min="1" max="1" width="3.421875" style="0" customWidth="1"/>
    <col min="2" max="2" width="34.00390625" style="0" customWidth="1"/>
    <col min="3" max="3" width="13.140625" style="0" customWidth="1"/>
    <col min="4" max="4" width="12.7109375" style="0" customWidth="1"/>
  </cols>
  <sheetData>
    <row r="4" ht="12.75">
      <c r="A4" s="1" t="s">
        <v>0</v>
      </c>
    </row>
    <row r="5" spans="1:4" ht="15.75">
      <c r="A5" s="72"/>
      <c r="B5" s="73" t="s">
        <v>33</v>
      </c>
      <c r="C5" s="72"/>
      <c r="D5" s="72"/>
    </row>
    <row r="6" spans="1:4" ht="15">
      <c r="A6" s="74">
        <v>1</v>
      </c>
      <c r="B6" s="75" t="s">
        <v>25</v>
      </c>
      <c r="C6" s="76">
        <v>2000</v>
      </c>
      <c r="D6" s="77"/>
    </row>
    <row r="7" spans="1:4" ht="14.25">
      <c r="A7" s="78"/>
      <c r="B7" s="75" t="s">
        <v>26</v>
      </c>
      <c r="C7" s="79">
        <v>300</v>
      </c>
      <c r="D7" s="76">
        <v>2300</v>
      </c>
    </row>
    <row r="8" spans="1:4" ht="16.5" customHeight="1">
      <c r="A8" s="80" t="s">
        <v>27</v>
      </c>
      <c r="B8" s="75" t="s">
        <v>28</v>
      </c>
      <c r="C8" s="77"/>
      <c r="D8" s="76">
        <v>2300</v>
      </c>
    </row>
    <row r="9" spans="1:4" ht="14.25">
      <c r="A9" s="78"/>
      <c r="B9" s="75" t="s">
        <v>29</v>
      </c>
      <c r="C9" s="77"/>
      <c r="D9" s="77"/>
    </row>
    <row r="10" spans="1:4" ht="14.25">
      <c r="A10" s="81"/>
      <c r="B10" s="82"/>
      <c r="C10" s="78"/>
      <c r="D10" s="77"/>
    </row>
    <row r="11" spans="1:4" ht="18" customHeight="1">
      <c r="A11" s="83">
        <v>2</v>
      </c>
      <c r="B11" s="84" t="s">
        <v>35</v>
      </c>
      <c r="C11" s="76"/>
      <c r="D11" s="77"/>
    </row>
    <row r="12" spans="1:4" ht="14.25">
      <c r="A12" s="81" t="s">
        <v>27</v>
      </c>
      <c r="B12" s="84" t="s">
        <v>26</v>
      </c>
      <c r="C12" s="76"/>
      <c r="D12" s="79">
        <v>300</v>
      </c>
    </row>
    <row r="13" spans="1:4" ht="18" customHeight="1">
      <c r="A13" s="78"/>
      <c r="B13" s="84" t="s">
        <v>34</v>
      </c>
      <c r="C13" s="76"/>
      <c r="D13" s="79"/>
    </row>
    <row r="14" spans="1:4" ht="14.25">
      <c r="A14" s="81"/>
      <c r="B14" s="85"/>
      <c r="C14" s="76"/>
      <c r="D14" s="79"/>
    </row>
    <row r="15" spans="1:4" ht="15">
      <c r="A15" s="86">
        <v>3</v>
      </c>
      <c r="B15" s="75" t="s">
        <v>35</v>
      </c>
      <c r="C15" s="77"/>
      <c r="D15" s="79"/>
    </row>
    <row r="16" spans="1:4" ht="14.25">
      <c r="A16" s="78" t="s">
        <v>27</v>
      </c>
      <c r="B16" s="75" t="s">
        <v>38</v>
      </c>
      <c r="C16" s="77"/>
      <c r="D16" s="79">
        <v>200</v>
      </c>
    </row>
    <row r="17" spans="1:4" ht="14.25">
      <c r="A17" s="78"/>
      <c r="B17" s="75" t="s">
        <v>36</v>
      </c>
      <c r="C17" s="77"/>
      <c r="D17" s="79"/>
    </row>
    <row r="18" spans="1:4" ht="14.25">
      <c r="A18" s="78"/>
      <c r="B18" s="75"/>
      <c r="C18" s="77"/>
      <c r="D18" s="79"/>
    </row>
    <row r="19" spans="1:4" ht="14.25">
      <c r="A19" s="89">
        <v>4</v>
      </c>
      <c r="B19" s="90" t="s">
        <v>38</v>
      </c>
      <c r="C19" s="91"/>
      <c r="D19" s="79"/>
    </row>
    <row r="20" spans="1:4" ht="14.25">
      <c r="A20" s="89" t="s">
        <v>27</v>
      </c>
      <c r="B20" s="90" t="s">
        <v>39</v>
      </c>
      <c r="C20" s="92"/>
      <c r="D20" s="79">
        <v>200</v>
      </c>
    </row>
    <row r="21" spans="1:4" ht="14.25">
      <c r="A21" s="89"/>
      <c r="B21" s="90" t="s">
        <v>40</v>
      </c>
      <c r="C21" s="91"/>
      <c r="D21" s="77"/>
    </row>
    <row r="22" spans="1:4" ht="14.25">
      <c r="A22" s="89"/>
      <c r="B22" s="90"/>
      <c r="C22" s="91"/>
      <c r="D22" s="77"/>
    </row>
    <row r="23" spans="1:4" ht="14.25">
      <c r="A23" s="89">
        <v>5</v>
      </c>
      <c r="B23" s="90" t="s">
        <v>25</v>
      </c>
      <c r="C23" s="91"/>
      <c r="D23" s="77"/>
    </row>
    <row r="24" spans="1:4" ht="14.25">
      <c r="A24" s="77" t="s">
        <v>27</v>
      </c>
      <c r="B24" s="150" t="s">
        <v>92</v>
      </c>
      <c r="C24" s="77"/>
      <c r="D24" s="79">
        <v>1500</v>
      </c>
    </row>
    <row r="25" spans="1:4" ht="14.25">
      <c r="A25" s="87"/>
      <c r="B25" s="88" t="s">
        <v>93</v>
      </c>
      <c r="C25" s="87"/>
      <c r="D25" s="79"/>
    </row>
    <row r="27" spans="1:3" ht="14.25">
      <c r="A27" s="7"/>
      <c r="B27" s="8"/>
      <c r="C27" s="8"/>
    </row>
    <row r="28" spans="1:4" ht="15.75">
      <c r="A28" s="93"/>
      <c r="B28" s="94" t="s">
        <v>41</v>
      </c>
      <c r="C28" s="95"/>
      <c r="D28" s="96"/>
    </row>
    <row r="29" spans="1:4" ht="14.25">
      <c r="A29" s="93">
        <v>1</v>
      </c>
      <c r="B29" s="97" t="s">
        <v>42</v>
      </c>
      <c r="C29" s="98"/>
      <c r="D29" s="99">
        <v>320</v>
      </c>
    </row>
    <row r="30" spans="1:4" ht="14.25">
      <c r="A30" s="93" t="s">
        <v>27</v>
      </c>
      <c r="B30" s="100" t="s">
        <v>43</v>
      </c>
      <c r="C30" s="98">
        <v>300</v>
      </c>
      <c r="D30" s="99"/>
    </row>
    <row r="31" spans="1:4" ht="14.25">
      <c r="A31" s="93" t="s">
        <v>27</v>
      </c>
      <c r="B31" s="100" t="s">
        <v>44</v>
      </c>
      <c r="C31" s="98">
        <v>20</v>
      </c>
      <c r="D31" s="99">
        <v>320</v>
      </c>
    </row>
    <row r="32" spans="1:4" ht="14.25">
      <c r="A32" s="93"/>
      <c r="B32" s="97" t="s">
        <v>45</v>
      </c>
      <c r="C32" s="98"/>
      <c r="D32" s="99"/>
    </row>
    <row r="33" spans="1:4" ht="14.25">
      <c r="A33" s="93"/>
      <c r="B33" s="97"/>
      <c r="C33" s="98"/>
      <c r="D33" s="99"/>
    </row>
    <row r="34" spans="1:4" ht="14.25">
      <c r="A34" s="93">
        <v>2</v>
      </c>
      <c r="B34" s="100" t="s">
        <v>39</v>
      </c>
      <c r="C34" s="98">
        <v>300</v>
      </c>
      <c r="D34" s="99"/>
    </row>
    <row r="35" spans="1:4" ht="14.25">
      <c r="A35" s="93"/>
      <c r="B35" s="97" t="s">
        <v>46</v>
      </c>
      <c r="C35" s="98">
        <v>20</v>
      </c>
      <c r="D35" s="99"/>
    </row>
    <row r="36" spans="1:4" ht="14.25">
      <c r="A36" s="96" t="s">
        <v>27</v>
      </c>
      <c r="B36" s="97" t="s">
        <v>47</v>
      </c>
      <c r="C36" s="99"/>
      <c r="D36" s="99">
        <v>320</v>
      </c>
    </row>
    <row r="37" spans="1:4" ht="14.25">
      <c r="A37" s="96"/>
      <c r="B37" s="97" t="s">
        <v>48</v>
      </c>
      <c r="C37" s="99"/>
      <c r="D37" s="99"/>
    </row>
    <row r="38" spans="1:4" ht="14.25">
      <c r="A38" s="101"/>
      <c r="B38" s="102"/>
      <c r="C38" s="103"/>
      <c r="D38" s="99"/>
    </row>
    <row r="39" spans="1:4" ht="14.25">
      <c r="A39" s="96">
        <v>3</v>
      </c>
      <c r="B39" s="97" t="s">
        <v>47</v>
      </c>
      <c r="C39" s="99"/>
      <c r="D39" s="99"/>
    </row>
    <row r="40" spans="1:4" ht="14.25">
      <c r="A40" s="101" t="s">
        <v>27</v>
      </c>
      <c r="B40" s="102" t="s">
        <v>50</v>
      </c>
      <c r="C40" s="103"/>
      <c r="D40" s="99">
        <v>320</v>
      </c>
    </row>
    <row r="41" spans="1:4" ht="14.25">
      <c r="A41" s="96"/>
      <c r="B41" s="97" t="s">
        <v>51</v>
      </c>
      <c r="C41" s="99"/>
      <c r="D41" s="99"/>
    </row>
    <row r="42" spans="1:4" ht="14.25">
      <c r="A42" s="101"/>
      <c r="B42" s="104"/>
      <c r="C42" s="105"/>
      <c r="D42" s="99"/>
    </row>
    <row r="43" spans="1:4" ht="14.25">
      <c r="A43" s="101">
        <v>4</v>
      </c>
      <c r="B43" s="104" t="s">
        <v>54</v>
      </c>
      <c r="C43" s="105"/>
      <c r="D43" s="99"/>
    </row>
    <row r="44" spans="1:4" ht="14.25">
      <c r="A44" s="101" t="s">
        <v>27</v>
      </c>
      <c r="B44" s="104" t="s">
        <v>18</v>
      </c>
      <c r="C44" s="105"/>
      <c r="D44" s="99"/>
    </row>
    <row r="45" spans="1:4" ht="14.25">
      <c r="A45" s="101"/>
      <c r="B45" s="104" t="s">
        <v>55</v>
      </c>
      <c r="C45" s="105"/>
      <c r="D45" s="99">
        <v>200</v>
      </c>
    </row>
    <row r="46" spans="1:4" ht="14.25">
      <c r="A46" s="101"/>
      <c r="B46" s="104"/>
      <c r="C46" s="105"/>
      <c r="D46" s="99"/>
    </row>
    <row r="47" spans="1:4" ht="14.25">
      <c r="A47" s="101">
        <v>5</v>
      </c>
      <c r="B47" s="104" t="s">
        <v>39</v>
      </c>
      <c r="C47" s="105"/>
      <c r="D47" s="99"/>
    </row>
    <row r="48" spans="1:4" ht="14.25">
      <c r="A48" s="101" t="s">
        <v>27</v>
      </c>
      <c r="B48" s="104" t="s">
        <v>54</v>
      </c>
      <c r="C48" s="105"/>
      <c r="D48" s="99">
        <v>200</v>
      </c>
    </row>
    <row r="49" spans="1:4" ht="14.25">
      <c r="A49" s="101"/>
      <c r="B49" s="104" t="s">
        <v>56</v>
      </c>
      <c r="C49" s="105"/>
      <c r="D49" s="99"/>
    </row>
    <row r="50" spans="1:4" ht="14.25">
      <c r="A50" s="101"/>
      <c r="B50" s="104"/>
      <c r="C50" s="105"/>
      <c r="D50" s="99"/>
    </row>
    <row r="51" spans="1:4" ht="14.25">
      <c r="A51" s="96">
        <v>6</v>
      </c>
      <c r="B51" s="104" t="s">
        <v>39</v>
      </c>
      <c r="C51" s="99"/>
      <c r="D51" s="99"/>
    </row>
    <row r="52" spans="1:4" ht="14.25">
      <c r="A52" s="96" t="s">
        <v>27</v>
      </c>
      <c r="B52" s="104" t="s">
        <v>52</v>
      </c>
      <c r="C52" s="99"/>
      <c r="D52" s="99">
        <v>1500</v>
      </c>
    </row>
    <row r="53" spans="1:4" ht="14.25">
      <c r="A53" s="96"/>
      <c r="B53" s="104" t="s">
        <v>53</v>
      </c>
      <c r="C53" s="96"/>
      <c r="D53" s="96"/>
    </row>
    <row r="55" ht="12.75">
      <c r="A55" s="4"/>
    </row>
    <row r="57" ht="12.75">
      <c r="A57" s="4"/>
    </row>
    <row r="60" ht="12.75">
      <c r="A60" s="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93" r:id="rId2"/>
  <headerFooter alignWithMargins="0">
    <oddHeader>&amp;LPETROLEUM GEO SYSTEMS
PAPEL DE TRABALHO 1&amp;ROS REGISTROS</oddHeader>
    <oddFooter>&amp;LDOCENTE - ARIEVALDO ALVES DE LIMA
http://www.grupoempresarial.adm.br&amp;C&amp;P&amp;R&amp;D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5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4" width="14.140625" style="0" customWidth="1"/>
    <col min="5" max="5" width="16.00390625" style="0" customWidth="1"/>
    <col min="6" max="6" width="12.8515625" style="0" customWidth="1"/>
    <col min="7" max="7" width="18.00390625" style="0" customWidth="1"/>
  </cols>
  <sheetData>
    <row r="4" ht="12.75">
      <c r="A4" s="1" t="s">
        <v>0</v>
      </c>
    </row>
    <row r="5" spans="1:5" ht="12.75">
      <c r="A5" s="106"/>
      <c r="B5" s="107" t="s">
        <v>41</v>
      </c>
      <c r="C5" s="108"/>
      <c r="D5" s="108"/>
      <c r="E5" s="108"/>
    </row>
    <row r="6" spans="1:7" ht="15">
      <c r="A6" s="109"/>
      <c r="B6" s="110" t="s">
        <v>76</v>
      </c>
      <c r="C6" s="110" t="s">
        <v>83</v>
      </c>
      <c r="D6" s="110" t="s">
        <v>84</v>
      </c>
      <c r="E6" s="110" t="s">
        <v>85</v>
      </c>
      <c r="F6" s="29"/>
      <c r="G6" s="29"/>
    </row>
    <row r="7" spans="1:7" ht="15">
      <c r="A7" s="111"/>
      <c r="B7" s="104" t="s">
        <v>73</v>
      </c>
      <c r="C7" s="112">
        <v>2300</v>
      </c>
      <c r="D7" s="113">
        <v>2500</v>
      </c>
      <c r="E7" s="113">
        <f>D7-C7</f>
        <v>200</v>
      </c>
      <c r="F7" s="3"/>
      <c r="G7" s="6"/>
    </row>
    <row r="8" spans="1:7" ht="14.25">
      <c r="A8" s="114"/>
      <c r="B8" s="115" t="s">
        <v>82</v>
      </c>
      <c r="C8" s="116"/>
      <c r="D8" s="113">
        <v>1500</v>
      </c>
      <c r="E8" s="113">
        <f>D8</f>
        <v>1500</v>
      </c>
      <c r="F8" s="38"/>
      <c r="G8" s="39"/>
    </row>
    <row r="9" spans="1:7" ht="14.25">
      <c r="A9" s="117"/>
      <c r="B9" s="118" t="s">
        <v>87</v>
      </c>
      <c r="C9" s="113">
        <f>SUM(C7:C8)</f>
        <v>2300</v>
      </c>
      <c r="D9" s="113">
        <f>SUM(D7:D8)</f>
        <v>4000</v>
      </c>
      <c r="E9" s="113">
        <f>D9-C9</f>
        <v>1700</v>
      </c>
      <c r="F9" s="3"/>
      <c r="G9" s="3"/>
    </row>
    <row r="10" spans="1:7" ht="14.25" customHeight="1">
      <c r="A10" s="42"/>
      <c r="B10" s="10"/>
      <c r="C10" s="14"/>
      <c r="D10" s="14"/>
      <c r="E10" s="14"/>
      <c r="F10" s="3"/>
      <c r="G10" s="6"/>
    </row>
    <row r="11" spans="1:7" ht="14.25">
      <c r="A11" s="119"/>
      <c r="B11" s="120" t="s">
        <v>33</v>
      </c>
      <c r="C11" s="121"/>
      <c r="D11" s="122"/>
      <c r="E11" s="121"/>
      <c r="F11" s="3"/>
      <c r="G11" s="6"/>
    </row>
    <row r="12" spans="1:7" ht="15" customHeight="1">
      <c r="A12" s="123"/>
      <c r="B12" s="124" t="s">
        <v>73</v>
      </c>
      <c r="C12" s="125">
        <v>8000</v>
      </c>
      <c r="D12" s="125">
        <v>8000</v>
      </c>
      <c r="E12" s="126">
        <f>D12-C12</f>
        <v>0</v>
      </c>
      <c r="F12" s="3"/>
      <c r="G12" s="6"/>
    </row>
    <row r="13" spans="1:7" ht="14.25">
      <c r="A13" s="119"/>
      <c r="B13" s="127" t="s">
        <v>70</v>
      </c>
      <c r="C13" s="125">
        <v>1400</v>
      </c>
      <c r="D13" s="125">
        <v>1400</v>
      </c>
      <c r="E13" s="126">
        <f>D13-C13</f>
        <v>0</v>
      </c>
      <c r="F13" s="37"/>
      <c r="G13" s="6"/>
    </row>
    <row r="14" spans="1:7" ht="15">
      <c r="A14" s="128"/>
      <c r="B14" s="129" t="s">
        <v>71</v>
      </c>
      <c r="C14" s="125">
        <v>900</v>
      </c>
      <c r="D14" s="125">
        <v>900</v>
      </c>
      <c r="E14" s="126">
        <f>D14-C14</f>
        <v>0</v>
      </c>
      <c r="F14" s="3"/>
      <c r="G14" s="6"/>
    </row>
    <row r="15" spans="1:7" ht="14.25">
      <c r="A15" s="123"/>
      <c r="B15" s="129" t="s">
        <v>74</v>
      </c>
      <c r="C15" s="130"/>
      <c r="D15" s="130">
        <f>E9</f>
        <v>1700</v>
      </c>
      <c r="E15" s="126">
        <f>D15-C15</f>
        <v>1700</v>
      </c>
      <c r="F15" s="3"/>
      <c r="G15" s="6"/>
    </row>
    <row r="16" spans="1:7" ht="14.25">
      <c r="A16" s="123"/>
      <c r="B16" s="129" t="s">
        <v>87</v>
      </c>
      <c r="C16" s="126">
        <f>SUM(C12:C15)</f>
        <v>10300</v>
      </c>
      <c r="D16" s="130">
        <f>SUM(D12:D15)</f>
        <v>12000</v>
      </c>
      <c r="E16" s="126">
        <f>SUM(E12:E15)</f>
        <v>1700</v>
      </c>
      <c r="F16" s="3"/>
      <c r="G16" s="6"/>
    </row>
    <row r="17" spans="1:7" ht="15">
      <c r="A17" s="15"/>
      <c r="B17" s="35"/>
      <c r="C17" s="34"/>
      <c r="D17" s="36"/>
      <c r="E17" s="34"/>
      <c r="F17" s="40"/>
      <c r="G17" s="39"/>
    </row>
    <row r="18" spans="1:7" ht="14.25">
      <c r="A18" s="22"/>
      <c r="B18" s="23"/>
      <c r="C18" s="22"/>
      <c r="D18" s="17"/>
      <c r="E18" s="3"/>
      <c r="F18" s="3"/>
      <c r="G18" s="3"/>
    </row>
    <row r="19" spans="1:7" ht="14.25">
      <c r="A19" s="7"/>
      <c r="B19" s="24"/>
      <c r="C19" s="41"/>
      <c r="D19" s="17"/>
      <c r="E19" s="3"/>
      <c r="F19" s="3"/>
      <c r="G19" s="3"/>
    </row>
    <row r="20" spans="1:7" ht="14.25">
      <c r="A20" s="7"/>
      <c r="B20" s="24"/>
      <c r="C20" s="8"/>
      <c r="D20" s="17"/>
      <c r="E20" s="3"/>
      <c r="F20" s="3"/>
      <c r="G20" s="3"/>
    </row>
    <row r="21" spans="1:7" ht="14.25" customHeight="1">
      <c r="A21" s="7"/>
      <c r="B21" s="24"/>
      <c r="C21" s="8"/>
      <c r="D21" s="15"/>
      <c r="E21" s="3"/>
      <c r="F21" s="3"/>
      <c r="G21" s="3"/>
    </row>
    <row r="22" spans="1:7" ht="14.25">
      <c r="A22" s="7"/>
      <c r="B22" s="24"/>
      <c r="C22" s="8"/>
      <c r="D22" s="3"/>
      <c r="E22" s="3"/>
      <c r="F22" s="3"/>
      <c r="G22" s="3"/>
    </row>
    <row r="23" spans="1:7" ht="15">
      <c r="A23" s="7"/>
      <c r="B23" s="11"/>
      <c r="C23" s="30"/>
      <c r="D23" s="15"/>
      <c r="E23" s="3"/>
      <c r="F23" s="3"/>
      <c r="G23" s="3"/>
    </row>
    <row r="24" spans="1:7" ht="15">
      <c r="A24" s="7"/>
      <c r="B24" s="32"/>
      <c r="C24" s="33"/>
      <c r="D24" s="14"/>
      <c r="E24" s="3"/>
      <c r="F24" s="3"/>
      <c r="G24" s="3"/>
    </row>
    <row r="25" spans="1:7" ht="14.25">
      <c r="A25" s="7"/>
      <c r="B25" s="8"/>
      <c r="C25" s="8"/>
      <c r="D25" s="14"/>
      <c r="E25" s="3"/>
      <c r="F25" s="3"/>
      <c r="G25" s="3"/>
    </row>
    <row r="26" spans="1:7" ht="18" customHeight="1">
      <c r="A26" s="7"/>
      <c r="B26" s="7"/>
      <c r="C26" s="5"/>
      <c r="D26" s="14"/>
      <c r="E26" s="3"/>
      <c r="F26" s="3"/>
      <c r="G26" s="3"/>
    </row>
    <row r="27" spans="1:7" ht="14.25">
      <c r="A27" s="7"/>
      <c r="B27" s="7"/>
      <c r="C27" s="8"/>
      <c r="D27" s="14"/>
      <c r="E27" s="3"/>
      <c r="F27" s="3"/>
      <c r="G27" s="3"/>
    </row>
    <row r="28" spans="1:7" ht="14.25">
      <c r="A28" s="7"/>
      <c r="B28" s="31"/>
      <c r="C28" s="8"/>
      <c r="D28" s="14"/>
      <c r="E28" s="3"/>
      <c r="F28" s="3"/>
      <c r="G28" s="3"/>
    </row>
    <row r="29" spans="1:7" ht="14.25">
      <c r="A29" s="7"/>
      <c r="B29" s="31"/>
      <c r="C29" s="8"/>
      <c r="D29" s="14"/>
      <c r="E29" s="3"/>
      <c r="F29" s="3"/>
      <c r="G29" s="3"/>
    </row>
    <row r="30" spans="1:7" ht="14.25">
      <c r="A30" s="7"/>
      <c r="B30" s="7"/>
      <c r="C30" s="8"/>
      <c r="D30" s="14"/>
      <c r="E30" s="3"/>
      <c r="F30" s="3"/>
      <c r="G30" s="3"/>
    </row>
    <row r="31" spans="1:7" ht="15">
      <c r="A31" s="7"/>
      <c r="B31" s="32"/>
      <c r="C31" s="33"/>
      <c r="D31" s="14"/>
      <c r="E31" s="3"/>
      <c r="F31" s="3"/>
      <c r="G31" s="3"/>
    </row>
    <row r="32" spans="1:7" ht="14.25">
      <c r="A32" s="15"/>
      <c r="B32" s="8"/>
      <c r="C32" s="8"/>
      <c r="D32" s="14"/>
      <c r="E32" s="3"/>
      <c r="F32" s="3"/>
      <c r="G32" s="3"/>
    </row>
    <row r="33" spans="1:7" ht="14.25">
      <c r="A33" s="15"/>
      <c r="B33" s="7"/>
      <c r="C33" s="5"/>
      <c r="D33" s="14"/>
      <c r="E33" s="3"/>
      <c r="F33" s="3"/>
      <c r="G33" s="3"/>
    </row>
    <row r="34" spans="1:7" ht="14.25">
      <c r="A34" s="25"/>
      <c r="B34" s="7"/>
      <c r="C34" s="8"/>
      <c r="D34" s="14"/>
      <c r="E34" s="3"/>
      <c r="F34" s="3"/>
      <c r="G34" s="3"/>
    </row>
    <row r="35" spans="1:7" ht="14.25">
      <c r="A35" s="15"/>
      <c r="B35" s="31"/>
      <c r="C35" s="8"/>
      <c r="D35" s="14"/>
      <c r="E35" s="3"/>
      <c r="F35" s="3"/>
      <c r="G35" s="3"/>
    </row>
    <row r="36" spans="1:7" ht="14.25">
      <c r="A36" s="25"/>
      <c r="B36" s="31"/>
      <c r="C36" s="8"/>
      <c r="D36" s="14"/>
      <c r="E36" s="3"/>
      <c r="F36" s="3"/>
      <c r="G36" s="3"/>
    </row>
    <row r="37" spans="1:7" ht="14.25">
      <c r="A37" s="15"/>
      <c r="B37" s="7"/>
      <c r="C37" s="8"/>
      <c r="D37" s="14"/>
      <c r="E37" s="3"/>
      <c r="F37" s="3"/>
      <c r="G37" s="3"/>
    </row>
    <row r="38" spans="1:7" ht="15">
      <c r="A38" s="25"/>
      <c r="B38" s="32"/>
      <c r="C38" s="33"/>
      <c r="D38" s="14"/>
      <c r="E38" s="3"/>
      <c r="F38" s="3"/>
      <c r="G38" s="3"/>
    </row>
    <row r="39" spans="1:7" ht="14.25">
      <c r="A39" s="25"/>
      <c r="B39" s="3"/>
      <c r="C39" s="3"/>
      <c r="D39" s="14"/>
      <c r="E39" s="3"/>
      <c r="F39" s="3"/>
      <c r="G39" s="3"/>
    </row>
    <row r="40" spans="1:7" ht="14.25">
      <c r="A40" s="25"/>
      <c r="B40" s="3"/>
      <c r="C40" s="3"/>
      <c r="D40" s="14"/>
      <c r="E40" s="3"/>
      <c r="F40" s="3"/>
      <c r="G40" s="3"/>
    </row>
    <row r="41" spans="1:7" ht="14.25">
      <c r="A41" s="25"/>
      <c r="B41" s="3"/>
      <c r="C41" s="3"/>
      <c r="D41" s="14"/>
      <c r="E41" s="3"/>
      <c r="F41" s="3"/>
      <c r="G41" s="3"/>
    </row>
    <row r="42" spans="1:7" ht="14.25">
      <c r="A42" s="25"/>
      <c r="B42" s="3"/>
      <c r="C42" s="3"/>
      <c r="D42" s="14"/>
      <c r="E42" s="3"/>
      <c r="F42" s="3"/>
      <c r="G42" s="3"/>
    </row>
    <row r="43" spans="1:7" ht="14.25">
      <c r="A43" s="25"/>
      <c r="B43" s="3"/>
      <c r="C43" s="3"/>
      <c r="D43" s="14"/>
      <c r="E43" s="3"/>
      <c r="F43" s="3"/>
      <c r="G43" s="3"/>
    </row>
    <row r="44" spans="1:7" ht="14.25">
      <c r="A44" s="25"/>
      <c r="B44" s="3"/>
      <c r="C44" s="3"/>
      <c r="D44" s="14"/>
      <c r="E44" s="3"/>
      <c r="F44" s="3"/>
      <c r="G44" s="3"/>
    </row>
    <row r="45" spans="1:7" ht="14.25">
      <c r="A45" s="25"/>
      <c r="B45" s="26"/>
      <c r="C45" s="27"/>
      <c r="D45" s="14"/>
      <c r="E45" s="3"/>
      <c r="F45" s="3"/>
      <c r="G45" s="3"/>
    </row>
    <row r="46" spans="1:7" ht="14.25">
      <c r="A46" s="25"/>
      <c r="B46" s="26"/>
      <c r="C46" s="27"/>
      <c r="D46" s="14"/>
      <c r="E46" s="3"/>
      <c r="F46" s="3"/>
      <c r="G46" s="3"/>
    </row>
    <row r="47" spans="1:7" ht="14.25">
      <c r="A47" s="15"/>
      <c r="B47" s="15"/>
      <c r="C47" s="14"/>
      <c r="D47" s="14"/>
      <c r="E47" s="3"/>
      <c r="F47" s="3"/>
      <c r="G47" s="3"/>
    </row>
    <row r="48" spans="1:7" ht="14.25">
      <c r="A48" s="15"/>
      <c r="B48" s="15"/>
      <c r="C48" s="14"/>
      <c r="D48" s="14"/>
      <c r="E48" s="3"/>
      <c r="F48" s="3"/>
      <c r="G48" s="3"/>
    </row>
    <row r="49" spans="1:7" ht="14.25">
      <c r="A49" s="15"/>
      <c r="B49" s="15"/>
      <c r="C49" s="15"/>
      <c r="D49" s="15"/>
      <c r="E49" s="3"/>
      <c r="F49" s="3"/>
      <c r="G49" s="3"/>
    </row>
    <row r="50" spans="2:7" ht="12.75">
      <c r="B50" s="3"/>
      <c r="C50" s="3"/>
      <c r="D50" s="3"/>
      <c r="E50" s="3"/>
      <c r="F50" s="3"/>
      <c r="G50" s="3"/>
    </row>
    <row r="51" spans="1:7" ht="12.75">
      <c r="A51" s="4"/>
      <c r="B51" s="3"/>
      <c r="C51" s="3"/>
      <c r="D51" s="3"/>
      <c r="E51" s="3"/>
      <c r="F51" s="3"/>
      <c r="G51" s="3"/>
    </row>
    <row r="52" spans="2:7" ht="12.75">
      <c r="B52" s="3"/>
      <c r="C52" s="3"/>
      <c r="D52" s="3"/>
      <c r="E52" s="3"/>
      <c r="F52" s="3"/>
      <c r="G52" s="3"/>
    </row>
    <row r="53" spans="1:7" ht="12.75">
      <c r="A53" s="4"/>
      <c r="B53" s="3"/>
      <c r="C53" s="3"/>
      <c r="D53" s="3"/>
      <c r="E53" s="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6" ht="12.75">
      <c r="A56" s="2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scale="120" r:id="rId4"/>
  <headerFooter alignWithMargins="0">
    <oddHeader>&amp;LPETROLEUM GEO SYSTEMS
PAPEL DE TRABALHO 2&amp;RMUTAÇÃO PATRIMONIAL
INVESTIDA E INVESTIDORA</oddHeader>
    <oddFooter>&amp;LDOCENTE - ARIEVALDO ALVES DE LIMA
http://www.grupoempresarial.adm.br&amp;C&amp;P&amp;R&amp;D  &amp;T</oddFooter>
  </headerFooter>
  <rowBreaks count="1" manualBreakCount="1">
    <brk id="22" max="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G60"/>
  <sheetViews>
    <sheetView zoomScalePageLayoutView="0" workbookViewId="0" topLeftCell="A5">
      <selection activeCell="F19" sqref="F19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4" width="14.140625" style="0" customWidth="1"/>
    <col min="5" max="5" width="16.00390625" style="0" customWidth="1"/>
    <col min="6" max="6" width="12.8515625" style="0" customWidth="1"/>
    <col min="7" max="7" width="18.00390625" style="0" customWidth="1"/>
  </cols>
  <sheetData>
    <row r="4" ht="12.75">
      <c r="A4" s="1" t="s">
        <v>0</v>
      </c>
    </row>
    <row r="5" spans="1:7" ht="15">
      <c r="A5" s="131"/>
      <c r="B5" s="132" t="s">
        <v>76</v>
      </c>
      <c r="C5" s="132" t="s">
        <v>75</v>
      </c>
      <c r="D5" s="28"/>
      <c r="E5" s="29"/>
      <c r="F5" s="29"/>
      <c r="G5" s="29"/>
    </row>
    <row r="6" spans="1:7" ht="15">
      <c r="A6" s="133"/>
      <c r="B6" s="129" t="s">
        <v>59</v>
      </c>
      <c r="C6" s="126">
        <f>consolidação!D6</f>
        <v>3700</v>
      </c>
      <c r="D6" s="14"/>
      <c r="E6" s="14"/>
      <c r="F6" s="3"/>
      <c r="G6" s="6"/>
    </row>
    <row r="7" spans="1:7" ht="14.25">
      <c r="A7" s="134"/>
      <c r="B7" s="129" t="s">
        <v>77</v>
      </c>
      <c r="C7" s="130">
        <f>consolidação!D7</f>
        <v>800</v>
      </c>
      <c r="D7" s="14"/>
      <c r="E7" s="17"/>
      <c r="F7" s="3"/>
      <c r="G7" s="9"/>
    </row>
    <row r="8" spans="1:7" ht="16.5" customHeight="1">
      <c r="A8" s="135"/>
      <c r="B8" s="129" t="s">
        <v>61</v>
      </c>
      <c r="C8" s="126">
        <f>consolidação!D8</f>
        <v>3500</v>
      </c>
      <c r="D8" s="14"/>
      <c r="E8" s="14"/>
      <c r="F8" s="37"/>
      <c r="G8" s="6"/>
    </row>
    <row r="9" spans="1:7" ht="16.5" customHeight="1">
      <c r="A9" s="135"/>
      <c r="B9" s="129"/>
      <c r="C9" s="126"/>
      <c r="D9" s="14"/>
      <c r="E9" s="14"/>
      <c r="F9" s="37"/>
      <c r="G9" s="6"/>
    </row>
    <row r="10" spans="1:7" ht="15">
      <c r="A10" s="134"/>
      <c r="B10" s="136" t="s">
        <v>78</v>
      </c>
      <c r="C10" s="137">
        <f>SUM(C6:C8)</f>
        <v>8000</v>
      </c>
      <c r="D10" s="34"/>
      <c r="E10" s="34"/>
      <c r="F10" s="38"/>
      <c r="G10" s="39"/>
    </row>
    <row r="11" spans="1:7" ht="14.25">
      <c r="A11" s="138"/>
      <c r="B11" s="139"/>
      <c r="C11" s="134"/>
      <c r="D11" s="15"/>
      <c r="E11" s="15"/>
      <c r="F11" s="3"/>
      <c r="G11" s="3"/>
    </row>
    <row r="12" spans="1:7" ht="14.25" customHeight="1">
      <c r="A12" s="140"/>
      <c r="B12" s="124"/>
      <c r="C12" s="126"/>
      <c r="D12" s="14"/>
      <c r="E12" s="14"/>
      <c r="F12" s="3"/>
      <c r="G12" s="6"/>
    </row>
    <row r="13" spans="1:7" ht="14.25">
      <c r="A13" s="138"/>
      <c r="B13" s="124" t="s">
        <v>63</v>
      </c>
      <c r="C13" s="126">
        <f>consolidação!D11</f>
        <v>3200</v>
      </c>
      <c r="D13" s="17"/>
      <c r="E13" s="14"/>
      <c r="F13" s="3"/>
      <c r="G13" s="6"/>
    </row>
    <row r="14" spans="1:7" ht="15" customHeight="1">
      <c r="A14" s="134"/>
      <c r="B14" s="124" t="s">
        <v>64</v>
      </c>
      <c r="C14" s="126">
        <f>consolidação!D12</f>
        <v>800</v>
      </c>
      <c r="D14" s="17"/>
      <c r="E14" s="14"/>
      <c r="F14" s="3"/>
      <c r="G14" s="6"/>
    </row>
    <row r="15" spans="1:7" ht="14.25">
      <c r="A15" s="138"/>
      <c r="B15" s="127" t="s">
        <v>79</v>
      </c>
      <c r="C15" s="126">
        <f>consolidação!D13</f>
        <v>0</v>
      </c>
      <c r="D15" s="17"/>
      <c r="E15" s="14"/>
      <c r="F15" s="37"/>
      <c r="G15" s="6"/>
    </row>
    <row r="16" spans="1:7" ht="15">
      <c r="A16" s="141"/>
      <c r="B16" s="129" t="s">
        <v>74</v>
      </c>
      <c r="C16" s="126">
        <f>mutação!E9</f>
        <v>1700</v>
      </c>
      <c r="D16" s="17"/>
      <c r="E16" s="14"/>
      <c r="F16" s="3"/>
      <c r="G16" s="6"/>
    </row>
    <row r="17" spans="1:7" ht="14.25">
      <c r="A17" s="134"/>
      <c r="B17" s="129" t="s">
        <v>80</v>
      </c>
      <c r="C17" s="130">
        <f>'os registros'!D8</f>
        <v>2300</v>
      </c>
      <c r="D17" s="17"/>
      <c r="E17" s="14"/>
      <c r="F17" s="3"/>
      <c r="G17" s="6"/>
    </row>
    <row r="18" spans="1:7" ht="14.25">
      <c r="A18" s="134"/>
      <c r="B18" s="129"/>
      <c r="C18" s="130"/>
      <c r="D18" s="17"/>
      <c r="E18" s="14"/>
      <c r="F18" s="3"/>
      <c r="G18" s="6"/>
    </row>
    <row r="19" spans="1:7" ht="15">
      <c r="A19" s="134"/>
      <c r="B19" s="142" t="s">
        <v>81</v>
      </c>
      <c r="C19" s="137">
        <f>SUM(C13:C17)</f>
        <v>8000</v>
      </c>
      <c r="D19" s="17"/>
      <c r="E19" s="14"/>
      <c r="F19" s="3"/>
      <c r="G19" s="6"/>
    </row>
    <row r="20" spans="1:7" ht="15">
      <c r="A20" s="15"/>
      <c r="B20" s="35"/>
      <c r="C20" s="34"/>
      <c r="D20" s="36"/>
      <c r="E20" s="34"/>
      <c r="F20" s="40"/>
      <c r="G20" s="39"/>
    </row>
    <row r="21" spans="1:7" ht="15">
      <c r="A21" s="143"/>
      <c r="B21" s="144" t="s">
        <v>88</v>
      </c>
      <c r="C21" s="143"/>
      <c r="D21" s="17"/>
      <c r="E21" s="3"/>
      <c r="F21" s="3"/>
      <c r="G21" s="3"/>
    </row>
    <row r="22" spans="1:7" ht="14.25">
      <c r="A22" s="145"/>
      <c r="B22" s="146" t="s">
        <v>73</v>
      </c>
      <c r="C22" s="147">
        <v>8000</v>
      </c>
      <c r="D22" s="17"/>
      <c r="E22" s="3"/>
      <c r="F22" s="3"/>
      <c r="G22" s="3"/>
    </row>
    <row r="23" spans="1:7" ht="14.25">
      <c r="A23" s="145"/>
      <c r="B23" s="146" t="s">
        <v>70</v>
      </c>
      <c r="C23" s="147">
        <v>1400</v>
      </c>
      <c r="D23" s="17"/>
      <c r="E23" s="3"/>
      <c r="F23" s="3"/>
      <c r="G23" s="3"/>
    </row>
    <row r="24" spans="1:7" ht="14.25" customHeight="1">
      <c r="A24" s="145"/>
      <c r="B24" s="146" t="s">
        <v>71</v>
      </c>
      <c r="C24" s="147">
        <v>900</v>
      </c>
      <c r="D24" s="15"/>
      <c r="E24" s="3"/>
      <c r="F24" s="3"/>
      <c r="G24" s="3"/>
    </row>
    <row r="25" spans="1:7" ht="14.25">
      <c r="A25" s="145"/>
      <c r="B25" s="146" t="s">
        <v>74</v>
      </c>
      <c r="C25" s="147">
        <f>mutação!E16</f>
        <v>1700</v>
      </c>
      <c r="D25" s="3"/>
      <c r="E25" s="3"/>
      <c r="F25" s="3"/>
      <c r="G25" s="3"/>
    </row>
    <row r="26" spans="1:7" ht="14.25">
      <c r="A26" s="145"/>
      <c r="B26" s="146"/>
      <c r="C26" s="147"/>
      <c r="D26" s="3"/>
      <c r="E26" s="3"/>
      <c r="F26" s="3"/>
      <c r="G26" s="3"/>
    </row>
    <row r="27" spans="1:7" ht="15.75">
      <c r="A27" s="145"/>
      <c r="B27" s="148" t="s">
        <v>89</v>
      </c>
      <c r="C27" s="149">
        <f>SUM(C22:C25)</f>
        <v>12000</v>
      </c>
      <c r="D27" s="15"/>
      <c r="E27" s="3"/>
      <c r="F27" s="3"/>
      <c r="G27" s="3"/>
    </row>
    <row r="28" spans="1:7" ht="15">
      <c r="A28" s="7"/>
      <c r="B28" s="32"/>
      <c r="C28" s="33"/>
      <c r="D28" s="14"/>
      <c r="E28" s="3"/>
      <c r="F28" s="3"/>
      <c r="G28" s="3"/>
    </row>
    <row r="29" spans="1:7" ht="14.25">
      <c r="A29" s="7"/>
      <c r="B29" s="8"/>
      <c r="C29" s="8"/>
      <c r="D29" s="14"/>
      <c r="E29" s="3"/>
      <c r="F29" s="3"/>
      <c r="G29" s="3"/>
    </row>
    <row r="30" spans="1:7" ht="18" customHeight="1">
      <c r="A30" s="7"/>
      <c r="B30" s="7"/>
      <c r="C30" s="5"/>
      <c r="D30" s="14"/>
      <c r="E30" s="3"/>
      <c r="F30" s="3"/>
      <c r="G30" s="3"/>
    </row>
    <row r="31" spans="1:7" ht="14.25">
      <c r="A31" s="7"/>
      <c r="B31" s="7"/>
      <c r="C31" s="8"/>
      <c r="D31" s="14"/>
      <c r="E31" s="3"/>
      <c r="F31" s="3"/>
      <c r="G31" s="3"/>
    </row>
    <row r="32" spans="1:7" ht="14.25">
      <c r="A32" s="7"/>
      <c r="B32" s="31"/>
      <c r="C32" s="8"/>
      <c r="D32" s="14"/>
      <c r="E32" s="3"/>
      <c r="F32" s="3"/>
      <c r="G32" s="3"/>
    </row>
    <row r="33" spans="1:7" ht="14.25">
      <c r="A33" s="7"/>
      <c r="B33" s="31"/>
      <c r="C33" s="8"/>
      <c r="D33" s="14"/>
      <c r="E33" s="3"/>
      <c r="F33" s="3"/>
      <c r="G33" s="3"/>
    </row>
    <row r="34" spans="1:7" ht="14.25">
      <c r="A34" s="7"/>
      <c r="B34" s="7"/>
      <c r="C34" s="8"/>
      <c r="D34" s="14"/>
      <c r="E34" s="3"/>
      <c r="F34" s="3"/>
      <c r="G34" s="3"/>
    </row>
    <row r="35" spans="1:7" ht="15">
      <c r="A35" s="7"/>
      <c r="B35" s="32"/>
      <c r="C35" s="33"/>
      <c r="D35" s="14"/>
      <c r="E35" s="3"/>
      <c r="F35" s="3"/>
      <c r="G35" s="3"/>
    </row>
    <row r="36" spans="1:7" ht="14.25">
      <c r="A36" s="15"/>
      <c r="B36" s="8"/>
      <c r="C36" s="8"/>
      <c r="D36" s="14"/>
      <c r="E36" s="3"/>
      <c r="F36" s="3"/>
      <c r="G36" s="3"/>
    </row>
    <row r="37" spans="1:7" ht="14.25">
      <c r="A37" s="15"/>
      <c r="B37" s="7"/>
      <c r="C37" s="5"/>
      <c r="D37" s="14"/>
      <c r="E37" s="3"/>
      <c r="F37" s="3"/>
      <c r="G37" s="3"/>
    </row>
    <row r="38" spans="1:7" ht="14.25">
      <c r="A38" s="25"/>
      <c r="B38" s="7"/>
      <c r="C38" s="8"/>
      <c r="D38" s="14"/>
      <c r="E38" s="3"/>
      <c r="F38" s="3"/>
      <c r="G38" s="3"/>
    </row>
    <row r="39" spans="1:7" ht="14.25">
      <c r="A39" s="15"/>
      <c r="B39" s="31"/>
      <c r="C39" s="8"/>
      <c r="D39" s="14"/>
      <c r="E39" s="3"/>
      <c r="F39" s="3"/>
      <c r="G39" s="3"/>
    </row>
    <row r="40" spans="1:7" ht="14.25">
      <c r="A40" s="25"/>
      <c r="B40" s="31"/>
      <c r="C40" s="8"/>
      <c r="D40" s="14"/>
      <c r="E40" s="3"/>
      <c r="F40" s="3"/>
      <c r="G40" s="3"/>
    </row>
    <row r="41" spans="1:7" ht="14.25">
      <c r="A41" s="15"/>
      <c r="B41" s="7"/>
      <c r="C41" s="8"/>
      <c r="D41" s="14"/>
      <c r="E41" s="3"/>
      <c r="F41" s="3"/>
      <c r="G41" s="3"/>
    </row>
    <row r="42" spans="1:7" ht="15">
      <c r="A42" s="25"/>
      <c r="B42" s="32"/>
      <c r="C42" s="33"/>
      <c r="D42" s="14"/>
      <c r="E42" s="3"/>
      <c r="F42" s="3"/>
      <c r="G42" s="3"/>
    </row>
    <row r="43" spans="1:7" ht="14.25">
      <c r="A43" s="25"/>
      <c r="B43" s="3"/>
      <c r="C43" s="3"/>
      <c r="D43" s="14"/>
      <c r="E43" s="3"/>
      <c r="F43" s="3"/>
      <c r="G43" s="3"/>
    </row>
    <row r="44" spans="1:7" ht="14.25">
      <c r="A44" s="25"/>
      <c r="B44" s="3"/>
      <c r="C44" s="3"/>
      <c r="D44" s="14"/>
      <c r="E44" s="3"/>
      <c r="F44" s="3"/>
      <c r="G44" s="3"/>
    </row>
    <row r="45" spans="1:7" ht="14.25">
      <c r="A45" s="25"/>
      <c r="B45" s="3"/>
      <c r="C45" s="3"/>
      <c r="D45" s="14"/>
      <c r="E45" s="3"/>
      <c r="F45" s="3"/>
      <c r="G45" s="3"/>
    </row>
    <row r="46" spans="1:7" ht="14.25">
      <c r="A46" s="25"/>
      <c r="B46" s="3"/>
      <c r="C46" s="3"/>
      <c r="D46" s="14"/>
      <c r="E46" s="3"/>
      <c r="F46" s="3"/>
      <c r="G46" s="3"/>
    </row>
    <row r="47" spans="1:7" ht="14.25">
      <c r="A47" s="25"/>
      <c r="B47" s="3"/>
      <c r="C47" s="3"/>
      <c r="D47" s="14"/>
      <c r="E47" s="3"/>
      <c r="F47" s="3"/>
      <c r="G47" s="3"/>
    </row>
    <row r="48" spans="1:7" ht="14.25">
      <c r="A48" s="25"/>
      <c r="B48" s="3"/>
      <c r="C48" s="3"/>
      <c r="D48" s="14"/>
      <c r="E48" s="3"/>
      <c r="F48" s="3"/>
      <c r="G48" s="3"/>
    </row>
    <row r="49" spans="1:7" ht="14.25">
      <c r="A49" s="25"/>
      <c r="B49" s="26"/>
      <c r="C49" s="27"/>
      <c r="D49" s="14"/>
      <c r="E49" s="3"/>
      <c r="F49" s="3"/>
      <c r="G49" s="3"/>
    </row>
    <row r="50" spans="1:7" ht="14.25">
      <c r="A50" s="25"/>
      <c r="B50" s="26"/>
      <c r="C50" s="27"/>
      <c r="D50" s="14"/>
      <c r="E50" s="3"/>
      <c r="F50" s="3"/>
      <c r="G50" s="3"/>
    </row>
    <row r="51" spans="1:7" ht="14.25">
      <c r="A51" s="15"/>
      <c r="B51" s="15"/>
      <c r="C51" s="14"/>
      <c r="D51" s="14"/>
      <c r="E51" s="3"/>
      <c r="F51" s="3"/>
      <c r="G51" s="3"/>
    </row>
    <row r="52" spans="1:7" ht="14.25">
      <c r="A52" s="15"/>
      <c r="B52" s="15"/>
      <c r="C52" s="14"/>
      <c r="D52" s="14"/>
      <c r="E52" s="3"/>
      <c r="F52" s="3"/>
      <c r="G52" s="3"/>
    </row>
    <row r="53" spans="1:7" ht="14.25">
      <c r="A53" s="15"/>
      <c r="B53" s="15"/>
      <c r="C53" s="15"/>
      <c r="D53" s="15"/>
      <c r="E53" s="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1:7" ht="12.75">
      <c r="A55" s="4"/>
      <c r="B55" s="3"/>
      <c r="C55" s="3"/>
      <c r="D55" s="3"/>
      <c r="E55" s="3"/>
      <c r="F55" s="3"/>
      <c r="G55" s="3"/>
    </row>
    <row r="56" spans="2:7" ht="12.75">
      <c r="B56" s="3"/>
      <c r="C56" s="3"/>
      <c r="D56" s="3"/>
      <c r="E56" s="3"/>
      <c r="F56" s="3"/>
      <c r="G56" s="3"/>
    </row>
    <row r="57" spans="1:7" ht="12.75">
      <c r="A57" s="4"/>
      <c r="B57" s="3"/>
      <c r="C57" s="3"/>
      <c r="D57" s="3"/>
      <c r="E57" s="3"/>
      <c r="F57" s="3"/>
      <c r="G57" s="3"/>
    </row>
    <row r="58" spans="2:7" ht="12.75">
      <c r="B58" s="3"/>
      <c r="C58" s="3"/>
      <c r="D58" s="3"/>
      <c r="E58" s="3"/>
      <c r="F58" s="3"/>
      <c r="G58" s="3"/>
    </row>
    <row r="60" ht="12.75">
      <c r="A60" s="2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scale="118" r:id="rId4"/>
  <headerFooter alignWithMargins="0">
    <oddHeader>&amp;LPETROLEUM GEO SYSTEMS
PAPEL DE TRABALHO 3&amp;RA COMPOSIÇÃO DO INVESTIMENTO
</oddHeader>
    <oddFooter>&amp;LDOCENTE - ARIEVALDO ALVES DE LIMA
http://www.grupoempresarial.adm.br&amp;C&amp;P&amp;R&amp;D  &amp;T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G5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3" width="14.140625" style="0" customWidth="1"/>
    <col min="4" max="5" width="14.00390625" style="0" customWidth="1"/>
    <col min="6" max="6" width="10.28125" style="0" customWidth="1"/>
    <col min="7" max="7" width="12.7109375" style="0" customWidth="1"/>
  </cols>
  <sheetData>
    <row r="4" ht="12.75">
      <c r="A4" s="1" t="s">
        <v>0</v>
      </c>
    </row>
    <row r="5" spans="1:7" ht="15">
      <c r="A5" s="12"/>
      <c r="B5" s="151" t="s">
        <v>57</v>
      </c>
      <c r="C5" s="151" t="s">
        <v>5</v>
      </c>
      <c r="D5" s="151" t="s">
        <v>58</v>
      </c>
      <c r="E5" s="151" t="s">
        <v>67</v>
      </c>
      <c r="F5" s="151" t="s">
        <v>68</v>
      </c>
      <c r="G5" s="151" t="s">
        <v>69</v>
      </c>
    </row>
    <row r="6" spans="1:7" ht="15">
      <c r="A6" s="13"/>
      <c r="B6" s="152" t="s">
        <v>59</v>
      </c>
      <c r="C6" s="153">
        <f>'o problema'!B18-'os registros'!D8-'os registros'!D20</f>
        <v>300</v>
      </c>
      <c r="D6" s="153">
        <f>'o problema'!C18+'os registros'!D48+'os registros'!D52+'os registros'!C34</f>
        <v>3700</v>
      </c>
      <c r="E6" s="153">
        <f>SUM(C6:D6)</f>
        <v>4000</v>
      </c>
      <c r="F6" s="154"/>
      <c r="G6" s="155">
        <f>E6-F6</f>
        <v>4000</v>
      </c>
    </row>
    <row r="7" spans="1:7" ht="14.25">
      <c r="A7" s="16"/>
      <c r="B7" s="152" t="s">
        <v>60</v>
      </c>
      <c r="C7" s="156">
        <f>'o problema'!B19</f>
        <v>3300</v>
      </c>
      <c r="D7" s="153">
        <f>'o problema'!C19</f>
        <v>800</v>
      </c>
      <c r="E7" s="156">
        <f>SUM(C7:D7)</f>
        <v>4100</v>
      </c>
      <c r="F7" s="154"/>
      <c r="G7" s="155">
        <f>E7-F7</f>
        <v>4100</v>
      </c>
    </row>
    <row r="8" spans="1:7" ht="16.5" customHeight="1">
      <c r="A8" s="18"/>
      <c r="B8" s="152" t="s">
        <v>61</v>
      </c>
      <c r="C8" s="153">
        <f>'o problema'!B20+'os registros'!C6+'os registros'!C7+'os registros'!D12+'os registros'!D16-'os registros'!D12+'os registros'!D24</f>
        <v>10900</v>
      </c>
      <c r="D8" s="153">
        <f>'o problema'!C20</f>
        <v>3500</v>
      </c>
      <c r="E8" s="153">
        <f>SUM(C8:D8)</f>
        <v>14400</v>
      </c>
      <c r="F8" s="155">
        <f>mutação!D9</f>
        <v>4000</v>
      </c>
      <c r="G8" s="155">
        <f>E8-F8</f>
        <v>10400</v>
      </c>
    </row>
    <row r="9" spans="1:7" ht="15">
      <c r="A9" s="16"/>
      <c r="B9" s="157" t="s">
        <v>62</v>
      </c>
      <c r="C9" s="158">
        <f>SUM(C6:C8)</f>
        <v>14500</v>
      </c>
      <c r="D9" s="158">
        <f>SUM(D6:D8)</f>
        <v>8000</v>
      </c>
      <c r="E9" s="158">
        <f>SUM(C9:D9)</f>
        <v>22500</v>
      </c>
      <c r="F9" s="159">
        <f>SUM(F8)</f>
        <v>4000</v>
      </c>
      <c r="G9" s="159">
        <f>E9-F9</f>
        <v>18500</v>
      </c>
    </row>
    <row r="10" spans="1:7" ht="14.25">
      <c r="A10" s="19"/>
      <c r="B10" s="160"/>
      <c r="C10" s="161"/>
      <c r="D10" s="162"/>
      <c r="E10" s="162"/>
      <c r="F10" s="155"/>
      <c r="G10" s="154"/>
    </row>
    <row r="11" spans="1:7" ht="14.25" customHeight="1">
      <c r="A11" s="20"/>
      <c r="B11" s="163" t="s">
        <v>63</v>
      </c>
      <c r="C11" s="153">
        <f>'o problema'!B23</f>
        <v>2200</v>
      </c>
      <c r="D11" s="153">
        <f>'o problema'!C23</f>
        <v>3200</v>
      </c>
      <c r="E11" s="153">
        <f aca="true" t="shared" si="0" ref="E11:E17">SUM(C11:D11)</f>
        <v>5400</v>
      </c>
      <c r="F11" s="155"/>
      <c r="G11" s="155">
        <f>E11-F11</f>
        <v>5400</v>
      </c>
    </row>
    <row r="12" spans="1:7" ht="14.25">
      <c r="A12" s="19"/>
      <c r="B12" s="163" t="s">
        <v>64</v>
      </c>
      <c r="C12" s="153"/>
      <c r="D12" s="156">
        <f>'o problema'!C24</f>
        <v>800</v>
      </c>
      <c r="E12" s="153">
        <f t="shared" si="0"/>
        <v>800</v>
      </c>
      <c r="F12" s="155"/>
      <c r="G12" s="155">
        <f aca="true" t="shared" si="1" ref="G12:G18">E12-F12</f>
        <v>800</v>
      </c>
    </row>
    <row r="13" spans="1:7" ht="15" customHeight="1">
      <c r="A13" s="16"/>
      <c r="B13" s="163" t="s">
        <v>65</v>
      </c>
      <c r="C13" s="153">
        <f>'o problema'!B25</f>
        <v>500</v>
      </c>
      <c r="D13" s="156"/>
      <c r="E13" s="153">
        <f t="shared" si="0"/>
        <v>500</v>
      </c>
      <c r="F13" s="155"/>
      <c r="G13" s="155">
        <f t="shared" si="1"/>
        <v>500</v>
      </c>
    </row>
    <row r="14" spans="1:7" ht="14.25">
      <c r="A14" s="19"/>
      <c r="B14" s="164" t="s">
        <v>73</v>
      </c>
      <c r="C14" s="153">
        <f>'o problema'!B26</f>
        <v>8000</v>
      </c>
      <c r="D14" s="156">
        <f>'o problema'!C26+'os registros'!D45</f>
        <v>2500</v>
      </c>
      <c r="E14" s="153">
        <f t="shared" si="0"/>
        <v>10500</v>
      </c>
      <c r="F14" s="155">
        <f>mutação!C9+200</f>
        <v>2500</v>
      </c>
      <c r="G14" s="155">
        <f t="shared" si="1"/>
        <v>8000</v>
      </c>
    </row>
    <row r="15" spans="1:7" ht="15">
      <c r="A15" s="21"/>
      <c r="B15" s="152" t="s">
        <v>70</v>
      </c>
      <c r="C15" s="153">
        <f>'o problema'!B27</f>
        <v>1400</v>
      </c>
      <c r="D15" s="156"/>
      <c r="E15" s="153">
        <f t="shared" si="0"/>
        <v>1400</v>
      </c>
      <c r="F15" s="155"/>
      <c r="G15" s="155">
        <f t="shared" si="1"/>
        <v>1400</v>
      </c>
    </row>
    <row r="16" spans="1:7" ht="14.25">
      <c r="A16" s="16"/>
      <c r="B16" s="152" t="s">
        <v>72</v>
      </c>
      <c r="C16" s="156">
        <f>'o problema'!B28</f>
        <v>900</v>
      </c>
      <c r="D16" s="156">
        <f>'os registros'!D52</f>
        <v>1500</v>
      </c>
      <c r="E16" s="153">
        <f t="shared" si="0"/>
        <v>2400</v>
      </c>
      <c r="F16" s="155"/>
      <c r="G16" s="155">
        <f t="shared" si="1"/>
        <v>2400</v>
      </c>
    </row>
    <row r="17" spans="1:7" ht="14.25">
      <c r="A17" s="16"/>
      <c r="B17" s="152" t="s">
        <v>91</v>
      </c>
      <c r="C17" s="156">
        <f>'os registros'!D52</f>
        <v>1500</v>
      </c>
      <c r="D17" s="156"/>
      <c r="E17" s="153">
        <f>SUM(C17:C17)</f>
        <v>1500</v>
      </c>
      <c r="F17" s="155">
        <f>'os registros'!D52</f>
        <v>1500</v>
      </c>
      <c r="G17" s="155">
        <f t="shared" si="1"/>
        <v>0</v>
      </c>
    </row>
    <row r="18" spans="1:7" ht="15">
      <c r="A18" s="15"/>
      <c r="B18" s="157" t="s">
        <v>66</v>
      </c>
      <c r="C18" s="158">
        <f>SUM(C11:C17)</f>
        <v>14500</v>
      </c>
      <c r="D18" s="165">
        <f>SUM(D11:D17)</f>
        <v>8000</v>
      </c>
      <c r="E18" s="158">
        <f>SUM(C18:D18)</f>
        <v>22500</v>
      </c>
      <c r="F18" s="159">
        <f>SUM(F14:F17)</f>
        <v>4000</v>
      </c>
      <c r="G18" s="159">
        <f t="shared" si="1"/>
        <v>18500</v>
      </c>
    </row>
    <row r="19" spans="1:4" ht="14.25">
      <c r="A19" s="22"/>
      <c r="B19" s="23"/>
      <c r="C19" s="22"/>
      <c r="D19" s="17"/>
    </row>
    <row r="20" spans="1:4" ht="14.25">
      <c r="A20" s="7"/>
      <c r="D20" s="17"/>
    </row>
    <row r="21" spans="1:4" ht="14.25">
      <c r="A21" s="7"/>
      <c r="D21" s="17"/>
    </row>
    <row r="22" spans="1:4" ht="14.25" customHeight="1">
      <c r="A22" s="7"/>
      <c r="D22" s="15"/>
    </row>
    <row r="23" spans="1:4" ht="14.25">
      <c r="A23" s="7"/>
      <c r="D23" s="3"/>
    </row>
    <row r="24" spans="1:4" ht="14.25">
      <c r="A24" s="7"/>
      <c r="D24" s="15"/>
    </row>
    <row r="25" spans="1:4" ht="14.25">
      <c r="A25" s="7"/>
      <c r="D25" s="14"/>
    </row>
    <row r="26" spans="1:4" ht="14.25">
      <c r="A26" s="7"/>
      <c r="D26" s="14"/>
    </row>
    <row r="27" spans="1:4" ht="18" customHeight="1">
      <c r="A27" s="7"/>
      <c r="B27" s="24"/>
      <c r="C27" s="41"/>
      <c r="D27" s="14"/>
    </row>
    <row r="28" spans="1:4" ht="14.25">
      <c r="A28" s="7"/>
      <c r="B28" s="24"/>
      <c r="C28" s="8"/>
      <c r="D28" s="14"/>
    </row>
    <row r="29" spans="1:4" ht="15">
      <c r="A29" s="7"/>
      <c r="B29" s="43"/>
      <c r="C29" s="8"/>
      <c r="D29" s="14"/>
    </row>
    <row r="30" spans="1:4" ht="15">
      <c r="A30" s="7"/>
      <c r="B30" s="11"/>
      <c r="C30" s="30"/>
      <c r="D30" s="14"/>
    </row>
    <row r="31" spans="1:4" ht="15">
      <c r="A31" s="7"/>
      <c r="B31" s="11"/>
      <c r="C31" s="30"/>
      <c r="D31" s="14"/>
    </row>
    <row r="32" spans="1:4" ht="15">
      <c r="A32" s="7"/>
      <c r="B32" s="44"/>
      <c r="C32" s="6"/>
      <c r="D32" s="14"/>
    </row>
    <row r="33" spans="1:4" ht="15">
      <c r="A33" s="7"/>
      <c r="B33" s="32"/>
      <c r="C33" s="33"/>
      <c r="D33" s="14"/>
    </row>
    <row r="34" spans="1:4" ht="14.25">
      <c r="A34" s="15"/>
      <c r="B34" s="8"/>
      <c r="C34" s="8"/>
      <c r="D34" s="14"/>
    </row>
    <row r="35" spans="1:4" ht="20.25" customHeight="1">
      <c r="A35" s="15"/>
      <c r="B35" s="7"/>
      <c r="C35" s="5"/>
      <c r="D35" s="14"/>
    </row>
    <row r="36" spans="1:4" ht="14.25">
      <c r="A36" s="25"/>
      <c r="B36" s="7"/>
      <c r="C36" s="8"/>
      <c r="D36" s="14"/>
    </row>
    <row r="37" spans="1:4" ht="14.25">
      <c r="A37" s="15"/>
      <c r="B37" s="31"/>
      <c r="C37" s="8"/>
      <c r="D37" s="14"/>
    </row>
    <row r="38" spans="1:4" ht="14.25">
      <c r="A38" s="25"/>
      <c r="B38" s="31"/>
      <c r="C38" s="8"/>
      <c r="D38" s="14"/>
    </row>
    <row r="39" spans="1:4" ht="14.25">
      <c r="A39" s="15"/>
      <c r="B39" s="7"/>
      <c r="C39" s="8"/>
      <c r="D39" s="14"/>
    </row>
    <row r="40" spans="1:4" ht="15">
      <c r="A40" s="25"/>
      <c r="B40" s="32"/>
      <c r="C40" s="33"/>
      <c r="D40" s="14"/>
    </row>
    <row r="41" spans="1:4" ht="14.25">
      <c r="A41" s="25"/>
      <c r="D41" s="14"/>
    </row>
    <row r="42" spans="1:4" ht="14.25">
      <c r="A42" s="25"/>
      <c r="D42" s="14"/>
    </row>
    <row r="43" spans="1:4" ht="14.25">
      <c r="A43" s="25"/>
      <c r="D43" s="14"/>
    </row>
    <row r="44" spans="1:4" ht="14.25">
      <c r="A44" s="25"/>
      <c r="D44" s="14"/>
    </row>
    <row r="45" spans="1:4" ht="14.25">
      <c r="A45" s="25"/>
      <c r="D45" s="14"/>
    </row>
    <row r="46" spans="1:4" ht="14.25">
      <c r="A46" s="25"/>
      <c r="D46" s="14"/>
    </row>
    <row r="47" spans="1:4" ht="14.25">
      <c r="A47" s="25"/>
      <c r="B47" s="26"/>
      <c r="C47" s="27"/>
      <c r="D47" s="14"/>
    </row>
    <row r="48" spans="1:4" ht="14.25">
      <c r="A48" s="25"/>
      <c r="B48" s="26"/>
      <c r="C48" s="27"/>
      <c r="D48" s="14"/>
    </row>
    <row r="49" spans="1:4" ht="14.25">
      <c r="A49" s="15"/>
      <c r="B49" s="15"/>
      <c r="C49" s="14"/>
      <c r="D49" s="14"/>
    </row>
    <row r="50" spans="1:4" ht="14.25">
      <c r="A50" s="15"/>
      <c r="B50" s="15"/>
      <c r="C50" s="14"/>
      <c r="D50" s="14"/>
    </row>
    <row r="51" spans="1:4" ht="14.25">
      <c r="A51" s="15"/>
      <c r="B51" s="15"/>
      <c r="C51" s="15"/>
      <c r="D51" s="15"/>
    </row>
    <row r="53" ht="12.75">
      <c r="A53" s="4"/>
    </row>
    <row r="55" ht="12.75">
      <c r="A55" s="4"/>
    </row>
    <row r="58" ht="12.75">
      <c r="A5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5" r:id="rId2"/>
  <headerFooter alignWithMargins="0">
    <oddHeader>&amp;LPETROLEUM GEO SYSTEMS
PAPEL DE TRABALHO 4&amp;RA CONSOLIDAÇÃO</oddHeader>
    <oddFooter>&amp;LDOCENTE - ARIEVALDO ALVES DE LIMA
http://www.grupoempresarial.adm.br&amp;C&amp;P&amp;R&amp;D  &amp;T</oddFooter>
  </headerFooter>
  <rowBreaks count="1" manualBreakCount="1">
    <brk id="2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professor</cp:lastModifiedBy>
  <cp:lastPrinted>2010-04-30T09:57:39Z</cp:lastPrinted>
  <dcterms:created xsi:type="dcterms:W3CDTF">2005-06-19T13:40:37Z</dcterms:created>
  <dcterms:modified xsi:type="dcterms:W3CDTF">2010-04-30T09:59:17Z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